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55" windowHeight="8025" activeTab="0"/>
  </bookViews>
  <sheets>
    <sheet name="Cronograma" sheetId="1" r:id="rId1"/>
  </sheets>
  <externalReferences>
    <externalReference r:id="rId4"/>
    <externalReference r:id="rId5"/>
    <externalReference r:id="rId6"/>
  </externalReferences>
  <definedNames>
    <definedName name="_xlnm.Print_Area" localSheetId="0">'Cronograma'!$A$1:$F$30</definedName>
  </definedNames>
  <calcPr fullCalcOnLoad="1"/>
</workbook>
</file>

<file path=xl/sharedStrings.xml><?xml version="1.0" encoding="utf-8"?>
<sst xmlns="http://schemas.openxmlformats.org/spreadsheetml/2006/main" count="32" uniqueCount="24">
  <si>
    <t>ITEM</t>
  </si>
  <si>
    <t>CREA</t>
  </si>
  <si>
    <t>CRONOGRAMA FÍSICO-FINANCEIRO</t>
  </si>
  <si>
    <t>CÓDIGO</t>
  </si>
  <si>
    <t>ETAPAS/DESCRIÇÃO</t>
  </si>
  <si>
    <t>FÍSICO/ FINANCEIRO</t>
  </si>
  <si>
    <t>TOTAL  ETAPAS</t>
  </si>
  <si>
    <t>MÊS 1</t>
  </si>
  <si>
    <t>Físico %</t>
  </si>
  <si>
    <t>Financeiro</t>
  </si>
  <si>
    <t>TOTAL</t>
  </si>
  <si>
    <t xml:space="preserve"> </t>
  </si>
  <si>
    <t>URB-001</t>
  </si>
  <si>
    <t>DEM-001</t>
  </si>
  <si>
    <t>OBR-001</t>
  </si>
  <si>
    <t>DRE-001</t>
  </si>
  <si>
    <t>OBRA: Pavimentação em CBUQ</t>
  </si>
  <si>
    <t>PRAZO DA OBRA: 01 MÊS</t>
  </si>
  <si>
    <t>LOCAL: Rua Paraná, Distrito de São Bartolomeu de Minas, Cabo Verde - MG</t>
  </si>
  <si>
    <t>Engenheiro responsável técnico pela elaboração do cronograma: 
Márcia A.E.Madeira</t>
  </si>
  <si>
    <t>Prefeito Municipal de Cabo Verde: Édson José Ferreira</t>
  </si>
  <si>
    <t>176.622 /D MG</t>
  </si>
  <si>
    <t xml:space="preserve"> PREFEITURA MUNICIPAL DE CABO VERDE - MG</t>
  </si>
  <si>
    <t>DATA: 20/03/2018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</si>
</sst>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_(&quot;R$ &quot;* #.##0.00_);_(&quot;R$ &quot;* \(#.##0.00\);_(&quot;R$ &quot;* &quot;-&quot;??_);_(@_)"/>
    <numFmt numFmtId="178" formatCode="&quot;R$ &quot;#.##0.00"/>
    <numFmt numFmtId="179" formatCode="&quot;Ativado&quot;;&quot;Ativado&quot;;&quot;Desativado&quot;"/>
    <numFmt numFmtId="180" formatCode="00000"/>
    <numFmt numFmtId="181" formatCode="&quot;R$&quot;\ #,##0.00"/>
    <numFmt numFmtId="182" formatCode="&quot;R$ &quot;#,##0.00"/>
  </numFmts>
  <fonts count="4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hair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vertical="top" wrapText="1"/>
    </xf>
    <xf numFmtId="49" fontId="6" fillId="33" borderId="16" xfId="0" applyNumberFormat="1" applyFont="1" applyFill="1" applyBorder="1" applyAlignment="1">
      <alignment horizontal="center" vertical="top" wrapText="1"/>
    </xf>
    <xf numFmtId="182" fontId="6" fillId="33" borderId="16" xfId="0" applyNumberFormat="1" applyFont="1" applyFill="1" applyBorder="1" applyAlignment="1">
      <alignment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182" fontId="7" fillId="33" borderId="16" xfId="0" applyNumberFormat="1" applyFont="1" applyFill="1" applyBorder="1" applyAlignment="1">
      <alignment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8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0" fontId="8" fillId="33" borderId="15" xfId="0" applyNumberFormat="1" applyFont="1" applyFill="1" applyBorder="1" applyAlignment="1">
      <alignment vertical="top" wrapText="1"/>
    </xf>
    <xf numFmtId="10" fontId="5" fillId="33" borderId="17" xfId="0" applyNumberFormat="1" applyFont="1" applyFill="1" applyBorder="1" applyAlignment="1">
      <alignment vertical="top" wrapText="1"/>
    </xf>
    <xf numFmtId="4" fontId="5" fillId="33" borderId="18" xfId="0" applyNumberFormat="1" applyFont="1" applyFill="1" applyBorder="1" applyAlignment="1">
      <alignment vertical="top" wrapText="1"/>
    </xf>
    <xf numFmtId="182" fontId="7" fillId="33" borderId="19" xfId="0" applyNumberFormat="1" applyFont="1" applyFill="1" applyBorder="1" applyAlignment="1">
      <alignment vertical="top" wrapText="1"/>
    </xf>
    <xf numFmtId="0" fontId="4" fillId="34" borderId="2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2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1" fillId="34" borderId="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4" fontId="5" fillId="33" borderId="22" xfId="0" applyNumberFormat="1" applyFont="1" applyFill="1" applyBorder="1" applyAlignment="1">
      <alignment vertical="top" wrapText="1"/>
    </xf>
    <xf numFmtId="182" fontId="6" fillId="0" borderId="16" xfId="0" applyNumberFormat="1" applyFont="1" applyFill="1" applyBorder="1" applyAlignment="1">
      <alignment horizontal="right" vertical="top" wrapText="1"/>
    </xf>
    <xf numFmtId="0" fontId="4" fillId="33" borderId="23" xfId="0" applyFont="1" applyFill="1" applyBorder="1" applyAlignment="1">
      <alignment horizontal="center" vertical="center"/>
    </xf>
    <xf numFmtId="10" fontId="5" fillId="33" borderId="24" xfId="0" applyNumberFormat="1" applyFont="1" applyFill="1" applyBorder="1" applyAlignment="1">
      <alignment vertical="top" wrapText="1"/>
    </xf>
    <xf numFmtId="10" fontId="5" fillId="33" borderId="25" xfId="0" applyNumberFormat="1" applyFont="1" applyFill="1" applyBorder="1" applyAlignment="1">
      <alignment vertical="top" wrapText="1"/>
    </xf>
    <xf numFmtId="0" fontId="4" fillId="34" borderId="26" xfId="0" applyFont="1" applyFill="1" applyBorder="1" applyAlignment="1">
      <alignment wrapText="1"/>
    </xf>
    <xf numFmtId="0" fontId="1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4" fillId="34" borderId="26" xfId="0" applyFont="1" applyFill="1" applyBorder="1" applyAlignment="1">
      <alignment horizontal="right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82" fontId="7" fillId="33" borderId="0" xfId="0" applyNumberFormat="1" applyFont="1" applyFill="1" applyBorder="1" applyAlignment="1">
      <alignment horizontal="center" vertical="center" wrapText="1"/>
    </xf>
    <xf numFmtId="182" fontId="7" fillId="33" borderId="26" xfId="0" applyNumberFormat="1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left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1" fillId="34" borderId="4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57150</xdr:rowOff>
    </xdr:from>
    <xdr:to>
      <xdr:col>5</xdr:col>
      <xdr:colOff>381000</xdr:colOff>
      <xdr:row>0</xdr:row>
      <xdr:rowOff>647700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38300" y="57150"/>
          <a:ext cx="5219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Desenvolvimento Regional, Politica Urbana e Gestão Metropolitana - SEDRU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Infraestrutura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Projetos de Infraestrutura Urbana</a:t>
          </a:r>
        </a:p>
      </xdr:txBody>
    </xdr:sp>
    <xdr:clientData/>
  </xdr:twoCellAnchor>
  <xdr:twoCellAnchor>
    <xdr:from>
      <xdr:col>0</xdr:col>
      <xdr:colOff>314325</xdr:colOff>
      <xdr:row>27</xdr:row>
      <xdr:rowOff>19050</xdr:rowOff>
    </xdr:from>
    <xdr:to>
      <xdr:col>6</xdr:col>
      <xdr:colOff>0</xdr:colOff>
      <xdr:row>29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14325" y="5495925"/>
          <a:ext cx="7381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Desenvolvimento Regional, Politica Urbana e Gestão Metropolitana - SEDRU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www.urbano.mg.gov.br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Rodovia Prefeito Américo Gianetti, s/nº Edifício Gerais/14º andar - Serra Verde – Belo Horizonte/MG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Cep: 31630-901/ Telefone: (31) 3915-7005
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85725</xdr:rowOff>
    </xdr:from>
    <xdr:to>
      <xdr:col>2</xdr:col>
      <xdr:colOff>133350</xdr:colOff>
      <xdr:row>0</xdr:row>
      <xdr:rowOff>628650</xdr:rowOff>
    </xdr:to>
    <xdr:pic>
      <xdr:nvPicPr>
        <xdr:cNvPr id="3" name="Object 1"/>
        <xdr:cNvPicPr preferRelativeResize="1">
          <a:picLocks noChangeAspect="1"/>
        </xdr:cNvPicPr>
      </xdr:nvPicPr>
      <xdr:blipFill>
        <a:blip r:embed="rId1"/>
        <a:srcRect b="14472"/>
        <a:stretch>
          <a:fillRect/>
        </a:stretch>
      </xdr:blipFill>
      <xdr:spPr>
        <a:xfrm>
          <a:off x="733425" y="85725"/>
          <a:ext cx="79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&#231;ament&#225;ria%20100,00%20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KP-MARCIA%20ENGENHEIRA\Meus%20documentos\ENGENHARIA\CONV&#202;NIOS%20%20A%20CONCLUIR\PAVIMENTA&#199;&#195;O%20RUAS%20DIVERSAS%202018\CONV&#202;NIO%20250.000,00\Planilhas%20de%20Or&#231;amento\Or&#231;amento%20sem%20Reperfilag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&#231;ament&#225;ria%20100,00%20m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5">
          <cell r="C15" t="str">
            <v>DEMOLIÇÕES E REMOÇÕES</v>
          </cell>
        </row>
        <row r="18">
          <cell r="C18" t="str">
            <v>OBRAS VIÁRIAS</v>
          </cell>
        </row>
        <row r="30">
          <cell r="C30" t="str">
            <v>DRENAGEM</v>
          </cell>
        </row>
        <row r="36">
          <cell r="C36" t="str">
            <v>URBANIZAÇÃO E OBRAS COMPLEMENTARES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DE RUAS"/>
      <sheetName val="MEMÓRIA DE CÁLCULO"/>
      <sheetName val="ORÇAMENTO"/>
      <sheetName val="QCI"/>
      <sheetName val="CRONOG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3">
          <cell r="H13">
            <v>578.8966300000001</v>
          </cell>
        </row>
        <row r="15">
          <cell r="H15">
            <v>21298.382130899998</v>
          </cell>
        </row>
        <row r="27">
          <cell r="H27">
            <v>10036.920550660001</v>
          </cell>
        </row>
        <row r="32">
          <cell r="H32">
            <v>9475.75963998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E17" sqref="E17"/>
    </sheetView>
  </sheetViews>
  <sheetFormatPr defaultColWidth="9.140625" defaultRowHeight="12.75"/>
  <cols>
    <col min="1" max="1" width="10.57421875" style="3" customWidth="1"/>
    <col min="2" max="2" width="10.28125" style="3" customWidth="1"/>
    <col min="3" max="3" width="39.8515625" style="3" customWidth="1"/>
    <col min="4" max="4" width="18.140625" style="4" customWidth="1"/>
    <col min="5" max="5" width="18.28125" style="4" customWidth="1"/>
    <col min="6" max="6" width="18.28125" style="3" customWidth="1"/>
    <col min="7" max="16384" width="9.140625" style="3" customWidth="1"/>
  </cols>
  <sheetData>
    <row r="1" spans="1:11" ht="55.5" customHeight="1" thickBot="1">
      <c r="A1" s="1"/>
      <c r="B1" s="2"/>
      <c r="C1" s="2"/>
      <c r="D1" s="2"/>
      <c r="E1" s="2"/>
      <c r="F1" s="33"/>
      <c r="G1" s="45"/>
      <c r="H1" s="45"/>
      <c r="I1" s="45"/>
      <c r="J1" s="45"/>
      <c r="K1" s="45"/>
    </row>
    <row r="2" spans="1:6" ht="4.5" customHeight="1" thickBot="1">
      <c r="A2" s="58"/>
      <c r="B2" s="59"/>
      <c r="C2" s="59"/>
      <c r="D2" s="59"/>
      <c r="E2" s="59"/>
      <c r="F2" s="60"/>
    </row>
    <row r="3" spans="1:6" ht="15.75" thickBot="1">
      <c r="A3" s="78" t="s">
        <v>2</v>
      </c>
      <c r="B3" s="79"/>
      <c r="C3" s="79"/>
      <c r="D3" s="79"/>
      <c r="E3" s="79"/>
      <c r="F3" s="80"/>
    </row>
    <row r="4" spans="1:6" ht="3.75" customHeight="1" thickBot="1">
      <c r="A4" s="58"/>
      <c r="B4" s="59"/>
      <c r="C4" s="59"/>
      <c r="D4" s="59"/>
      <c r="E4" s="59"/>
      <c r="F4" s="60"/>
    </row>
    <row r="5" spans="1:6" ht="18" customHeight="1" thickBot="1">
      <c r="A5" s="81" t="s">
        <v>22</v>
      </c>
      <c r="B5" s="82"/>
      <c r="C5" s="82"/>
      <c r="D5" s="82"/>
      <c r="E5" s="82"/>
      <c r="F5" s="83"/>
    </row>
    <row r="6" spans="1:6" ht="18" customHeight="1" thickBot="1">
      <c r="A6" s="84" t="s">
        <v>18</v>
      </c>
      <c r="B6" s="85"/>
      <c r="C6" s="85"/>
      <c r="D6" s="85"/>
      <c r="E6" s="86"/>
      <c r="F6" s="43" t="s">
        <v>23</v>
      </c>
    </row>
    <row r="7" spans="1:6" ht="33" customHeight="1" thickBot="1">
      <c r="A7" s="81" t="s">
        <v>16</v>
      </c>
      <c r="B7" s="82"/>
      <c r="C7" s="82"/>
      <c r="D7" s="82"/>
      <c r="E7" s="83"/>
      <c r="F7" s="44" t="s">
        <v>17</v>
      </c>
    </row>
    <row r="8" spans="1:6" ht="36" customHeight="1">
      <c r="A8" s="5" t="s">
        <v>0</v>
      </c>
      <c r="B8" s="6" t="s">
        <v>3</v>
      </c>
      <c r="C8" s="7" t="s">
        <v>4</v>
      </c>
      <c r="D8" s="8" t="s">
        <v>5</v>
      </c>
      <c r="E8" s="8" t="s">
        <v>6</v>
      </c>
      <c r="F8" s="36" t="s">
        <v>7</v>
      </c>
    </row>
    <row r="9" spans="1:6" ht="12.75">
      <c r="A9" s="69">
        <v>1</v>
      </c>
      <c r="B9" s="68" t="s">
        <v>13</v>
      </c>
      <c r="C9" s="75" t="str">
        <f>'[1]Planilha Orcamentaria'!$C$15</f>
        <v>DEMOLIÇÕES E REMOÇÕES</v>
      </c>
      <c r="D9" s="10" t="s">
        <v>8</v>
      </c>
      <c r="E9" s="9">
        <f>E10/E18</f>
        <v>0.013986402612232138</v>
      </c>
      <c r="F9" s="37">
        <v>1</v>
      </c>
    </row>
    <row r="10" spans="1:6" ht="12.75">
      <c r="A10" s="69"/>
      <c r="B10" s="68"/>
      <c r="C10" s="75"/>
      <c r="D10" s="10" t="s">
        <v>9</v>
      </c>
      <c r="E10" s="35">
        <f>'[3]Planilha Orcamentaria'!$H$13</f>
        <v>578.8966300000001</v>
      </c>
      <c r="F10" s="20">
        <f>E10*F9</f>
        <v>578.8966300000001</v>
      </c>
    </row>
    <row r="11" spans="1:6" ht="12.75">
      <c r="A11" s="69">
        <v>2</v>
      </c>
      <c r="B11" s="68" t="s">
        <v>14</v>
      </c>
      <c r="C11" s="75" t="str">
        <f>'[1]Planilha Orcamentaria'!$C$18</f>
        <v>OBRAS VIÁRIAS</v>
      </c>
      <c r="D11" s="10" t="s">
        <v>8</v>
      </c>
      <c r="E11" s="9">
        <f>E12/E18</f>
        <v>0.5145784791871012</v>
      </c>
      <c r="F11" s="37">
        <v>1</v>
      </c>
    </row>
    <row r="12" spans="1:6" ht="12.75">
      <c r="A12" s="69"/>
      <c r="B12" s="68"/>
      <c r="C12" s="75"/>
      <c r="D12" s="10" t="s">
        <v>9</v>
      </c>
      <c r="E12" s="11">
        <f>'[3]Planilha Orcamentaria'!$H$15</f>
        <v>21298.382130899998</v>
      </c>
      <c r="F12" s="20">
        <f>E12*F11</f>
        <v>21298.382130899998</v>
      </c>
    </row>
    <row r="13" spans="1:6" ht="12.75">
      <c r="A13" s="69">
        <v>3</v>
      </c>
      <c r="B13" s="68" t="s">
        <v>15</v>
      </c>
      <c r="C13" s="75" t="str">
        <f>'[1]Planilha Orcamentaria'!$C$30</f>
        <v>DRENAGEM</v>
      </c>
      <c r="D13" s="12" t="s">
        <v>8</v>
      </c>
      <c r="E13" s="17">
        <f>E14/E18</f>
        <v>0.2424965089337581</v>
      </c>
      <c r="F13" s="37">
        <v>1</v>
      </c>
    </row>
    <row r="14" spans="1:6" ht="12.75">
      <c r="A14" s="69"/>
      <c r="B14" s="68"/>
      <c r="C14" s="75"/>
      <c r="D14" s="12" t="s">
        <v>9</v>
      </c>
      <c r="E14" s="13">
        <f>'[3]Planilha Orcamentaria'!$H$27</f>
        <v>10036.920550660001</v>
      </c>
      <c r="F14" s="20">
        <f>E14*F13</f>
        <v>10036.920550660001</v>
      </c>
    </row>
    <row r="15" spans="1:6" ht="12.75">
      <c r="A15" s="69">
        <v>4</v>
      </c>
      <c r="B15" s="68" t="s">
        <v>12</v>
      </c>
      <c r="C15" s="75" t="str">
        <f>'[1]Planilha Orcamentaria'!$C$36</f>
        <v>URBANIZAÇÃO E OBRAS COMPLEMENTARES</v>
      </c>
      <c r="D15" s="12" t="s">
        <v>8</v>
      </c>
      <c r="E15" s="17">
        <f>E16/E18</f>
        <v>0.22893860926690857</v>
      </c>
      <c r="F15" s="37">
        <v>1</v>
      </c>
    </row>
    <row r="16" spans="1:6" ht="12.75">
      <c r="A16" s="69"/>
      <c r="B16" s="68"/>
      <c r="C16" s="75"/>
      <c r="D16" s="12" t="s">
        <v>9</v>
      </c>
      <c r="E16" s="13">
        <f>'[3]Planilha Orcamentaria'!$H$32</f>
        <v>9475.75963998</v>
      </c>
      <c r="F16" s="20">
        <f>E16*F15</f>
        <v>9475.75963998</v>
      </c>
    </row>
    <row r="17" spans="1:6" ht="14.25" customHeight="1">
      <c r="A17" s="62" t="s">
        <v>10</v>
      </c>
      <c r="B17" s="63"/>
      <c r="C17" s="64"/>
      <c r="D17" s="14" t="s">
        <v>8</v>
      </c>
      <c r="E17" s="18">
        <f>E9+E11+E13+E15</f>
        <v>1</v>
      </c>
      <c r="F17" s="38">
        <f>F18/$E$18</f>
        <v>1</v>
      </c>
    </row>
    <row r="18" spans="1:6" ht="13.5" customHeight="1" thickBot="1">
      <c r="A18" s="65"/>
      <c r="B18" s="66"/>
      <c r="C18" s="67"/>
      <c r="D18" s="15" t="s">
        <v>9</v>
      </c>
      <c r="E18" s="19">
        <f>SUM(E10,E12,E14,E16)</f>
        <v>41389.95895154</v>
      </c>
      <c r="F18" s="34">
        <f>SUM(F10,F12,F14,F16)</f>
        <v>41389.95895154</v>
      </c>
    </row>
    <row r="19" spans="1:6" ht="3.75" customHeight="1" thickBot="1">
      <c r="A19" s="46"/>
      <c r="B19" s="47"/>
      <c r="C19" s="47"/>
      <c r="D19" s="47"/>
      <c r="E19" s="47"/>
      <c r="F19" s="48"/>
    </row>
    <row r="20" spans="1:7" ht="14.25" customHeight="1">
      <c r="A20" s="21"/>
      <c r="B20" s="22"/>
      <c r="C20" s="22"/>
      <c r="D20" s="22"/>
      <c r="E20" s="22"/>
      <c r="F20" s="39"/>
      <c r="G20" s="16" t="s">
        <v>11</v>
      </c>
    </row>
    <row r="21" spans="1:6" ht="14.25" customHeight="1">
      <c r="A21" s="21"/>
      <c r="B21" s="72"/>
      <c r="C21" s="72"/>
      <c r="D21" s="22"/>
      <c r="E21" s="70" t="s">
        <v>21</v>
      </c>
      <c r="F21" s="71"/>
    </row>
    <row r="22" spans="1:6" ht="14.25" customHeight="1">
      <c r="A22" s="23"/>
      <c r="B22" s="73" t="s">
        <v>19</v>
      </c>
      <c r="C22" s="73"/>
      <c r="D22" s="24"/>
      <c r="E22" s="61" t="s">
        <v>1</v>
      </c>
      <c r="F22" s="76"/>
    </row>
    <row r="23" spans="1:6" ht="14.25" customHeight="1">
      <c r="A23" s="23"/>
      <c r="B23" s="74"/>
      <c r="C23" s="74"/>
      <c r="D23" s="24"/>
      <c r="E23" s="25"/>
      <c r="F23" s="40"/>
    </row>
    <row r="24" spans="1:6" ht="15" customHeight="1">
      <c r="A24" s="26"/>
      <c r="B24" s="27"/>
      <c r="C24" s="27"/>
      <c r="D24" s="24"/>
      <c r="E24" s="24"/>
      <c r="F24" s="41"/>
    </row>
    <row r="25" spans="1:6" ht="13.5" customHeight="1">
      <c r="A25" s="29"/>
      <c r="B25" s="77"/>
      <c r="C25" s="77"/>
      <c r="D25" s="30"/>
      <c r="E25" s="30"/>
      <c r="F25" s="42"/>
    </row>
    <row r="26" spans="1:6" ht="13.5" customHeight="1">
      <c r="A26" s="29"/>
      <c r="B26" s="61" t="s">
        <v>20</v>
      </c>
      <c r="C26" s="61"/>
      <c r="D26" s="30"/>
      <c r="E26" s="30"/>
      <c r="F26" s="42"/>
    </row>
    <row r="27" spans="1:6" ht="14.25" customHeight="1" thickBot="1">
      <c r="A27" s="31"/>
      <c r="B27" s="28"/>
      <c r="C27" s="28"/>
      <c r="D27" s="32"/>
      <c r="E27" s="32"/>
      <c r="F27" s="41"/>
    </row>
    <row r="28" spans="1:6" ht="13.5" customHeight="1">
      <c r="A28" s="49"/>
      <c r="B28" s="50"/>
      <c r="C28" s="50"/>
      <c r="D28" s="50"/>
      <c r="E28" s="50"/>
      <c r="F28" s="51"/>
    </row>
    <row r="29" spans="1:6" ht="13.5" customHeight="1">
      <c r="A29" s="52"/>
      <c r="B29" s="53"/>
      <c r="C29" s="53"/>
      <c r="D29" s="53"/>
      <c r="E29" s="53"/>
      <c r="F29" s="54"/>
    </row>
    <row r="30" spans="1:6" ht="13.5" customHeight="1" thickBot="1">
      <c r="A30" s="55"/>
      <c r="B30" s="56"/>
      <c r="C30" s="56"/>
      <c r="D30" s="56"/>
      <c r="E30" s="56"/>
      <c r="F30" s="57"/>
    </row>
  </sheetData>
  <sheetProtection/>
  <mergeCells count="28">
    <mergeCell ref="A2:F2"/>
    <mergeCell ref="A3:F3"/>
    <mergeCell ref="A5:F5"/>
    <mergeCell ref="A6:E6"/>
    <mergeCell ref="A7:E7"/>
    <mergeCell ref="B25:C25"/>
    <mergeCell ref="B9:B10"/>
    <mergeCell ref="C9:C10"/>
    <mergeCell ref="A11:A12"/>
    <mergeCell ref="B11:B12"/>
    <mergeCell ref="C11:C12"/>
    <mergeCell ref="B22:C23"/>
    <mergeCell ref="C13:C14"/>
    <mergeCell ref="C15:C16"/>
    <mergeCell ref="E22:F22"/>
    <mergeCell ref="A9:A10"/>
    <mergeCell ref="A15:A16"/>
    <mergeCell ref="B15:B16"/>
    <mergeCell ref="G1:K1"/>
    <mergeCell ref="A19:F19"/>
    <mergeCell ref="A28:F30"/>
    <mergeCell ref="A4:F4"/>
    <mergeCell ref="B26:C26"/>
    <mergeCell ref="A17:C18"/>
    <mergeCell ref="B13:B14"/>
    <mergeCell ref="A13:A14"/>
    <mergeCell ref="E21:F21"/>
    <mergeCell ref="B21:C21"/>
  </mergeCells>
  <printOptions/>
  <pageMargins left="0.5118110236220472" right="0.3937007874015748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PMCV</cp:lastModifiedBy>
  <cp:lastPrinted>2018-03-20T17:27:32Z</cp:lastPrinted>
  <dcterms:created xsi:type="dcterms:W3CDTF">2006-09-22T13:55:22Z</dcterms:created>
  <dcterms:modified xsi:type="dcterms:W3CDTF">2018-03-20T17:27:33Z</dcterms:modified>
  <cp:category/>
  <cp:version/>
  <cp:contentType/>
  <cp:contentStatus/>
</cp:coreProperties>
</file>